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14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4" i="1" l="1"/>
  <c r="Q28" i="1"/>
  <c r="Q29" i="1"/>
  <c r="Q30" i="1"/>
  <c r="Q32" i="1"/>
  <c r="Q33" i="1"/>
  <c r="Q34" i="1"/>
  <c r="Q26" i="1"/>
  <c r="Q25" i="1"/>
  <c r="Q18" i="1"/>
  <c r="Q17" i="1"/>
  <c r="Q16" i="1"/>
  <c r="Q15" i="1"/>
  <c r="Q14" i="1"/>
  <c r="Q13" i="1"/>
  <c r="Q22" i="1"/>
  <c r="Q21" i="1"/>
  <c r="Q20" i="1"/>
  <c r="B25" i="1" l="1"/>
  <c r="F25" i="1" l="1"/>
  <c r="D25" i="1" l="1"/>
  <c r="C25" i="1"/>
  <c r="E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E28" i="1" s="1"/>
  <c r="F27" i="1"/>
  <c r="G27" i="1"/>
  <c r="H27" i="1"/>
  <c r="H28" i="1" s="1"/>
  <c r="I27" i="1"/>
  <c r="I28" i="1" s="1"/>
  <c r="J27" i="1"/>
  <c r="C28" i="1"/>
  <c r="B28" i="1"/>
  <c r="B27" i="1"/>
  <c r="B26" i="1"/>
  <c r="G28" i="1" l="1"/>
  <c r="D28" i="1"/>
  <c r="J28" i="1"/>
  <c r="F28" i="1"/>
</calcChain>
</file>

<file path=xl/sharedStrings.xml><?xml version="1.0" encoding="utf-8"?>
<sst xmlns="http://schemas.openxmlformats.org/spreadsheetml/2006/main" count="43" uniqueCount="33">
  <si>
    <t>Col-0</t>
  </si>
  <si>
    <t>Day 7</t>
  </si>
  <si>
    <t>Day 10</t>
  </si>
  <si>
    <t>Day 14</t>
  </si>
  <si>
    <t>pin4 pin7</t>
  </si>
  <si>
    <t>pin3 pin4 pin7</t>
  </si>
  <si>
    <t>mean</t>
  </si>
  <si>
    <t>s.d.</t>
  </si>
  <si>
    <t>n</t>
  </si>
  <si>
    <t>s.e.</t>
  </si>
  <si>
    <t>t-test Col-0 vs p4p7 day 7</t>
  </si>
  <si>
    <t>t-test Col-0 vs p4p7 day 10</t>
  </si>
  <si>
    <t>t-test Col-0 vs p3p4p7 day 7</t>
  </si>
  <si>
    <t>t-test Col-0 vs p4p7 day 14</t>
  </si>
  <si>
    <t>t-test Col-0 vs p3p4p7 day 10</t>
  </si>
  <si>
    <t>t-test Col-0 vs p3p4p7 day 14</t>
  </si>
  <si>
    <t>t-test Col-0 day 7 vs day 10</t>
  </si>
  <si>
    <t>t-test Col-0 day 7 vs day 14</t>
  </si>
  <si>
    <t>t-test p4p7 vs p3p4p7 day7</t>
  </si>
  <si>
    <t>t-test p4p7 vs p3p4p7 day14</t>
  </si>
  <si>
    <t>t-test p4p7 vs p3p4p7 day10</t>
  </si>
  <si>
    <t>t-test p4p7 day 7 vs day 10</t>
  </si>
  <si>
    <t>t-test p4p7 day 7 vs day 14</t>
  </si>
  <si>
    <t>t-test Col-0 day 10 vs day 14</t>
  </si>
  <si>
    <t>t-test p3p4p7 day 7 vs day 10</t>
  </si>
  <si>
    <t>t-test p3p4p7 day 7 vs day 14</t>
  </si>
  <si>
    <t>t-test p3p4p7 day 10 vs day 14</t>
  </si>
  <si>
    <t>a</t>
  </si>
  <si>
    <t>b</t>
  </si>
  <si>
    <t>c</t>
  </si>
  <si>
    <t>d</t>
  </si>
  <si>
    <t>e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</si>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</sst>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E200"/>
      <color rgb="FF336600"/>
      <color rgb="FFCC9900"/>
      <color rgb="FFFFCC00"/>
      <color rgb="FF99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91343317147357E-2"/>
          <c:y val="2.8772318891534591E-2"/>
          <c:w val="0.88389729750523027"/>
          <c:h val="0.84620080900612082"/>
        </c:manualLayout>
      </c:layout>
      <c:barChart>
        <c:barDir val="col"/>
        <c:grouping val="clustered"/>
        <c:varyColors val="0"/>
        <c:ser>
          <c:idx val="0"/>
          <c:order val="0"/>
          <c:tx>
            <c:v>Col-0</c:v>
          </c:tx>
          <c:spPr>
            <a:solidFill>
              <a:srgbClr val="FF00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Sheet1!$B$28:$D$28</c:f>
                <c:numCache>
                  <c:formatCode>General</c:formatCode>
                  <c:ptCount val="3"/>
                  <c:pt idx="0">
                    <c:v>0.28372322113840459</c:v>
                  </c:pt>
                  <c:pt idx="1">
                    <c:v>0.26341555592265381</c:v>
                  </c:pt>
                  <c:pt idx="2">
                    <c:v>0.25332259196705503</c:v>
                  </c:pt>
                </c:numCache>
              </c:numRef>
            </c:plus>
            <c:minus>
              <c:numRef>
                <c:f>Sheet1!$B$28:$D$28</c:f>
                <c:numCache>
                  <c:formatCode>General</c:formatCode>
                  <c:ptCount val="3"/>
                  <c:pt idx="0">
                    <c:v>0.28372322113840459</c:v>
                  </c:pt>
                  <c:pt idx="1">
                    <c:v>0.26341555592265381</c:v>
                  </c:pt>
                  <c:pt idx="2">
                    <c:v>0.25332259196705503</c:v>
                  </c:pt>
                </c:numCache>
              </c:numRef>
            </c:minus>
            <c:spPr>
              <a:ln w="25400"/>
            </c:spPr>
          </c:errBars>
          <c:cat>
            <c:strRef>
              <c:f>Sheet1!$B$2:$D$2</c:f>
              <c:strCache>
                <c:ptCount val="3"/>
                <c:pt idx="0">
                  <c:v>Day 7</c:v>
                </c:pt>
                <c:pt idx="1">
                  <c:v>Day 10</c:v>
                </c:pt>
                <c:pt idx="2">
                  <c:v>Day 14</c:v>
                </c:pt>
              </c:strCache>
            </c:strRef>
          </c:cat>
          <c:val>
            <c:numRef>
              <c:f>Sheet1!$B$25:$D$25</c:f>
              <c:numCache>
                <c:formatCode>General</c:formatCode>
                <c:ptCount val="3"/>
                <c:pt idx="0">
                  <c:v>6.2380952380952381</c:v>
                </c:pt>
                <c:pt idx="1">
                  <c:v>6.5714285714285712</c:v>
                </c:pt>
                <c:pt idx="2">
                  <c:v>6.6190476190476186</c:v>
                </c:pt>
              </c:numCache>
            </c:numRef>
          </c:val>
        </c:ser>
        <c:ser>
          <c:idx val="1"/>
          <c:order val="1"/>
          <c:tx>
            <c:v>pin4 pin7</c:v>
          </c:tx>
          <c:spPr>
            <a:solidFill>
              <a:srgbClr val="3366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Sheet1!$E$28:$G$28</c:f>
                <c:numCache>
                  <c:formatCode>General</c:formatCode>
                  <c:ptCount val="3"/>
                  <c:pt idx="0">
                    <c:v>0.44403431161763013</c:v>
                  </c:pt>
                  <c:pt idx="1">
                    <c:v>0.3267251311037549</c:v>
                  </c:pt>
                  <c:pt idx="2">
                    <c:v>0.31240897926699085</c:v>
                  </c:pt>
                </c:numCache>
              </c:numRef>
            </c:plus>
            <c:minus>
              <c:numRef>
                <c:f>Sheet1!$E$28:$G$28</c:f>
                <c:numCache>
                  <c:formatCode>General</c:formatCode>
                  <c:ptCount val="3"/>
                  <c:pt idx="0">
                    <c:v>0.44403431161763013</c:v>
                  </c:pt>
                  <c:pt idx="1">
                    <c:v>0.3267251311037549</c:v>
                  </c:pt>
                  <c:pt idx="2">
                    <c:v>0.31240897926699085</c:v>
                  </c:pt>
                </c:numCache>
              </c:numRef>
            </c:minus>
            <c:spPr>
              <a:ln w="2540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strRef>
              <c:f>Sheet1!$B$2:$D$2</c:f>
              <c:strCache>
                <c:ptCount val="3"/>
                <c:pt idx="0">
                  <c:v>Day 7</c:v>
                </c:pt>
                <c:pt idx="1">
                  <c:v>Day 10</c:v>
                </c:pt>
                <c:pt idx="2">
                  <c:v>Day 14</c:v>
                </c:pt>
              </c:strCache>
            </c:strRef>
          </c:cat>
          <c:val>
            <c:numRef>
              <c:f>Sheet1!$E$25:$G$25</c:f>
              <c:numCache>
                <c:formatCode>General</c:formatCode>
                <c:ptCount val="3"/>
                <c:pt idx="0">
                  <c:v>3.3636363636363638</c:v>
                </c:pt>
                <c:pt idx="1">
                  <c:v>4.5909090909090908</c:v>
                </c:pt>
                <c:pt idx="2">
                  <c:v>5.3636363636363633</c:v>
                </c:pt>
              </c:numCache>
            </c:numRef>
          </c:val>
        </c:ser>
        <c:ser>
          <c:idx val="2"/>
          <c:order val="2"/>
          <c:tx>
            <c:v>pin3 pin4 pin7</c:v>
          </c:tx>
          <c:spPr>
            <a:solidFill>
              <a:srgbClr val="97E2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Sheet1!$H$28:$J$28</c:f>
                <c:numCache>
                  <c:formatCode>General</c:formatCode>
                  <c:ptCount val="3"/>
                  <c:pt idx="0">
                    <c:v>0.22131333406899517</c:v>
                  </c:pt>
                  <c:pt idx="1">
                    <c:v>0.18868202624913294</c:v>
                  </c:pt>
                  <c:pt idx="2">
                    <c:v>0.18132793109199813</c:v>
                  </c:pt>
                </c:numCache>
              </c:numRef>
            </c:plus>
            <c:minus>
              <c:numRef>
                <c:f>Sheet1!$H$28:$J$28</c:f>
                <c:numCache>
                  <c:formatCode>General</c:formatCode>
                  <c:ptCount val="3"/>
                  <c:pt idx="0">
                    <c:v>0.22131333406899517</c:v>
                  </c:pt>
                  <c:pt idx="1">
                    <c:v>0.18868202624913294</c:v>
                  </c:pt>
                  <c:pt idx="2">
                    <c:v>0.18132793109199813</c:v>
                  </c:pt>
                </c:numCache>
              </c:numRef>
            </c:minus>
            <c:spPr>
              <a:ln w="25400"/>
            </c:spPr>
          </c:errBars>
          <c:cat>
            <c:strRef>
              <c:f>Sheet1!$B$2:$D$2</c:f>
              <c:strCache>
                <c:ptCount val="3"/>
                <c:pt idx="0">
                  <c:v>Day 7</c:v>
                </c:pt>
                <c:pt idx="1">
                  <c:v>Day 10</c:v>
                </c:pt>
                <c:pt idx="2">
                  <c:v>Day 14</c:v>
                </c:pt>
              </c:strCache>
            </c:strRef>
          </c:cat>
          <c:val>
            <c:numRef>
              <c:f>Sheet1!$H$25:$J$25</c:f>
              <c:numCache>
                <c:formatCode>General</c:formatCode>
                <c:ptCount val="3"/>
                <c:pt idx="0">
                  <c:v>4.8571428571428568</c:v>
                </c:pt>
                <c:pt idx="1">
                  <c:v>5.3809523809523814</c:v>
                </c:pt>
                <c:pt idx="2">
                  <c:v>5.7619047619047619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75648"/>
        <c:axId val="59717248"/>
      </c:barChart>
      <c:catAx>
        <c:axId val="772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00"/>
                </a:pPr>
                <a:r>
                  <a:rPr lang="en-GB" sz="2200"/>
                  <a:t>Days after decapitation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59717248"/>
        <c:crosses val="autoZero"/>
        <c:auto val="1"/>
        <c:lblAlgn val="ctr"/>
        <c:lblOffset val="100"/>
        <c:noMultiLvlLbl val="0"/>
      </c:catAx>
      <c:valAx>
        <c:axId val="59717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200"/>
                </a:pPr>
                <a:r>
                  <a:rPr lang="en-GB" sz="2200"/>
                  <a:t>Rosette branches</a:t>
                </a:r>
              </a:p>
            </c:rich>
          </c:tx>
          <c:layout>
            <c:manualLayout>
              <c:xMode val="edge"/>
              <c:yMode val="edge"/>
              <c:x val="2.179039908624731E-4"/>
              <c:y val="0.316676155711197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77275648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2012102489443611"/>
          <c:y val="4.220077051357108E-2"/>
          <c:w val="0.21480468830911356"/>
          <c:h val="0.18134203012546835"/>
        </c:manualLayout>
      </c:layout>
      <c:overlay val="0"/>
      <c:txPr>
        <a:bodyPr/>
        <a:lstStyle/>
        <a:p>
          <a:pPr>
            <a:defRPr sz="2000" i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36</xdr:row>
      <xdr:rowOff>33336</xdr:rowOff>
    </xdr:from>
    <xdr:to>
      <xdr:col>14</xdr:col>
      <xdr:colOff>0</xdr:colOff>
      <xdr:row>69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P39" sqref="P39"/>
    </sheetView>
  </sheetViews>
  <sheetFormatPr defaultRowHeight="15" x14ac:dyDescent="0.25"/>
  <cols>
    <col min="13" max="13" width="9.140625" customWidth="1"/>
    <col min="16" max="16" width="26.28515625" customWidth="1"/>
    <col min="17" max="17" width="12" bestFit="1" customWidth="1"/>
  </cols>
  <sheetData>
    <row r="1" spans="2:17" x14ac:dyDescent="0.25">
      <c r="B1" t="s">
        <v>0</v>
      </c>
      <c r="E1" t="s">
        <v>4</v>
      </c>
      <c r="H1" t="s">
        <v>5</v>
      </c>
    </row>
    <row r="2" spans="2:17" x14ac:dyDescent="0.25"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2:17" x14ac:dyDescent="0.25">
      <c r="B3">
        <v>7</v>
      </c>
      <c r="C3">
        <v>7</v>
      </c>
      <c r="D3">
        <v>7</v>
      </c>
      <c r="E3">
        <v>1</v>
      </c>
      <c r="F3">
        <v>2</v>
      </c>
      <c r="G3">
        <v>4</v>
      </c>
      <c r="H3">
        <v>6</v>
      </c>
      <c r="I3">
        <v>6</v>
      </c>
      <c r="J3">
        <v>7</v>
      </c>
    </row>
    <row r="4" spans="2:17" x14ac:dyDescent="0.25">
      <c r="B4">
        <v>5</v>
      </c>
      <c r="C4">
        <v>5</v>
      </c>
      <c r="D4">
        <v>5</v>
      </c>
      <c r="E4">
        <v>7</v>
      </c>
      <c r="F4">
        <v>8</v>
      </c>
      <c r="G4">
        <v>8</v>
      </c>
      <c r="H4">
        <v>5</v>
      </c>
      <c r="I4">
        <v>6</v>
      </c>
      <c r="J4">
        <v>6</v>
      </c>
    </row>
    <row r="5" spans="2:17" x14ac:dyDescent="0.25">
      <c r="B5">
        <v>7</v>
      </c>
      <c r="C5">
        <v>8</v>
      </c>
      <c r="D5">
        <v>8</v>
      </c>
      <c r="E5">
        <v>3</v>
      </c>
      <c r="F5">
        <v>3</v>
      </c>
      <c r="G5">
        <v>3</v>
      </c>
      <c r="H5">
        <v>6</v>
      </c>
      <c r="I5">
        <v>6</v>
      </c>
      <c r="J5">
        <v>6</v>
      </c>
    </row>
    <row r="6" spans="2:17" x14ac:dyDescent="0.25">
      <c r="B6">
        <v>8</v>
      </c>
      <c r="C6">
        <v>8</v>
      </c>
      <c r="D6">
        <v>8</v>
      </c>
      <c r="E6">
        <v>6</v>
      </c>
      <c r="F6">
        <v>6</v>
      </c>
      <c r="G6">
        <v>7</v>
      </c>
      <c r="H6">
        <v>4</v>
      </c>
      <c r="I6">
        <v>5</v>
      </c>
      <c r="J6">
        <v>6</v>
      </c>
    </row>
    <row r="7" spans="2:17" x14ac:dyDescent="0.25">
      <c r="B7">
        <v>5</v>
      </c>
      <c r="C7">
        <v>5</v>
      </c>
      <c r="D7">
        <v>5</v>
      </c>
      <c r="E7">
        <v>3</v>
      </c>
      <c r="F7">
        <v>5</v>
      </c>
      <c r="G7">
        <v>8</v>
      </c>
      <c r="H7">
        <v>6</v>
      </c>
      <c r="I7">
        <v>7</v>
      </c>
      <c r="J7">
        <v>7</v>
      </c>
    </row>
    <row r="8" spans="2:17" x14ac:dyDescent="0.25">
      <c r="B8">
        <v>7</v>
      </c>
      <c r="C8">
        <v>7</v>
      </c>
      <c r="D8">
        <v>7</v>
      </c>
      <c r="E8">
        <v>2</v>
      </c>
      <c r="F8">
        <v>5</v>
      </c>
      <c r="G8">
        <v>6</v>
      </c>
      <c r="H8">
        <v>6</v>
      </c>
      <c r="I8">
        <v>6</v>
      </c>
      <c r="J8">
        <v>7</v>
      </c>
    </row>
    <row r="9" spans="2:17" x14ac:dyDescent="0.25">
      <c r="B9">
        <v>6</v>
      </c>
      <c r="C9">
        <v>6</v>
      </c>
      <c r="D9">
        <v>6</v>
      </c>
      <c r="E9">
        <v>0</v>
      </c>
      <c r="F9">
        <v>6</v>
      </c>
      <c r="G9">
        <v>6</v>
      </c>
      <c r="H9">
        <v>6</v>
      </c>
      <c r="I9">
        <v>6</v>
      </c>
      <c r="J9">
        <v>6</v>
      </c>
    </row>
    <row r="10" spans="2:17" x14ac:dyDescent="0.25">
      <c r="B10">
        <v>6</v>
      </c>
      <c r="C10">
        <v>6</v>
      </c>
      <c r="D10">
        <v>6</v>
      </c>
      <c r="E10">
        <v>5</v>
      </c>
      <c r="F10">
        <v>5</v>
      </c>
      <c r="G10">
        <v>5</v>
      </c>
      <c r="H10">
        <v>6</v>
      </c>
      <c r="I10">
        <v>6</v>
      </c>
      <c r="J10">
        <v>6</v>
      </c>
    </row>
    <row r="11" spans="2:17" x14ac:dyDescent="0.25">
      <c r="B11">
        <v>4</v>
      </c>
      <c r="C11">
        <v>5</v>
      </c>
      <c r="D11">
        <v>6</v>
      </c>
      <c r="E11">
        <v>1</v>
      </c>
      <c r="F11">
        <v>2</v>
      </c>
      <c r="G11">
        <v>5</v>
      </c>
      <c r="H11">
        <v>4</v>
      </c>
      <c r="I11">
        <v>4</v>
      </c>
      <c r="J11">
        <v>4</v>
      </c>
    </row>
    <row r="12" spans="2:17" x14ac:dyDescent="0.25">
      <c r="B12">
        <v>7</v>
      </c>
      <c r="C12">
        <v>7</v>
      </c>
      <c r="D12">
        <v>7</v>
      </c>
      <c r="E12">
        <v>2</v>
      </c>
      <c r="F12">
        <v>4</v>
      </c>
      <c r="G12">
        <v>5</v>
      </c>
      <c r="H12">
        <v>4</v>
      </c>
      <c r="I12">
        <v>6</v>
      </c>
      <c r="J12">
        <v>6</v>
      </c>
    </row>
    <row r="13" spans="2:17" x14ac:dyDescent="0.25">
      <c r="B13">
        <v>7</v>
      </c>
      <c r="C13">
        <v>7</v>
      </c>
      <c r="D13">
        <v>7</v>
      </c>
      <c r="E13">
        <v>6</v>
      </c>
      <c r="F13">
        <v>6</v>
      </c>
      <c r="G13">
        <v>6</v>
      </c>
      <c r="H13">
        <v>5</v>
      </c>
      <c r="I13">
        <v>5</v>
      </c>
      <c r="J13">
        <v>5</v>
      </c>
      <c r="P13" t="s">
        <v>10</v>
      </c>
      <c r="Q13">
        <f>_xlfn.T.TEST(B3:B23,E3:E24,2,3)</f>
        <v>3.8930097263565879E-6</v>
      </c>
    </row>
    <row r="14" spans="2:17" x14ac:dyDescent="0.25">
      <c r="B14">
        <v>5</v>
      </c>
      <c r="C14">
        <v>5</v>
      </c>
      <c r="D14">
        <v>5</v>
      </c>
      <c r="E14">
        <v>2</v>
      </c>
      <c r="F14">
        <v>5</v>
      </c>
      <c r="G14">
        <v>5</v>
      </c>
      <c r="H14">
        <v>5</v>
      </c>
      <c r="I14">
        <v>6</v>
      </c>
      <c r="J14">
        <v>6</v>
      </c>
      <c r="P14" t="s">
        <v>12</v>
      </c>
      <c r="Q14">
        <f>_xlfn.T.TEST(B3:B23,H3:H23,2,3)</f>
        <v>4.5854694620037076E-4</v>
      </c>
    </row>
    <row r="15" spans="2:17" x14ac:dyDescent="0.25">
      <c r="B15">
        <v>6</v>
      </c>
      <c r="C15">
        <v>7</v>
      </c>
      <c r="D15">
        <v>7</v>
      </c>
      <c r="E15">
        <v>5</v>
      </c>
      <c r="F15">
        <v>5</v>
      </c>
      <c r="G15">
        <v>5</v>
      </c>
      <c r="H15">
        <v>5</v>
      </c>
      <c r="I15">
        <v>6</v>
      </c>
      <c r="J15">
        <v>6</v>
      </c>
      <c r="P15" t="s">
        <v>11</v>
      </c>
      <c r="Q15">
        <f>_xlfn.T.TEST(C3:C24,F3:F24,2,3)</f>
        <v>2.9399313686789879E-5</v>
      </c>
    </row>
    <row r="16" spans="2:17" x14ac:dyDescent="0.25">
      <c r="B16">
        <v>6</v>
      </c>
      <c r="C16">
        <v>7</v>
      </c>
      <c r="D16">
        <v>7</v>
      </c>
      <c r="E16">
        <v>2</v>
      </c>
      <c r="F16">
        <v>3</v>
      </c>
      <c r="G16">
        <v>4</v>
      </c>
      <c r="H16">
        <v>4</v>
      </c>
      <c r="I16">
        <v>4</v>
      </c>
      <c r="J16">
        <v>5</v>
      </c>
      <c r="P16" t="s">
        <v>14</v>
      </c>
      <c r="Q16">
        <f>_xlfn.T.TEST(C3:C23,I3:I23,2,3)</f>
        <v>7.66053588937247E-4</v>
      </c>
    </row>
    <row r="17" spans="1:17" x14ac:dyDescent="0.25">
      <c r="B17">
        <v>6</v>
      </c>
      <c r="C17">
        <v>6</v>
      </c>
      <c r="D17">
        <v>6</v>
      </c>
      <c r="E17">
        <v>1</v>
      </c>
      <c r="F17">
        <v>4</v>
      </c>
      <c r="G17">
        <v>4</v>
      </c>
      <c r="H17">
        <v>5</v>
      </c>
      <c r="I17">
        <v>5</v>
      </c>
      <c r="J17">
        <v>5</v>
      </c>
      <c r="P17" t="s">
        <v>13</v>
      </c>
      <c r="Q17">
        <f>_xlfn.T.TEST(D3:D23,G3:G24,2,3)</f>
        <v>3.3523673176565883E-3</v>
      </c>
    </row>
    <row r="18" spans="1:17" x14ac:dyDescent="0.25">
      <c r="B18">
        <v>7</v>
      </c>
      <c r="C18">
        <v>8</v>
      </c>
      <c r="D18">
        <v>8</v>
      </c>
      <c r="E18">
        <v>3</v>
      </c>
      <c r="F18">
        <v>4</v>
      </c>
      <c r="G18">
        <v>5</v>
      </c>
      <c r="H18">
        <v>5</v>
      </c>
      <c r="I18">
        <v>5</v>
      </c>
      <c r="J18">
        <v>5</v>
      </c>
      <c r="P18" t="s">
        <v>15</v>
      </c>
      <c r="Q18">
        <f>_xlfn.T.TEST(D3:D23,J3:J23,2,3)</f>
        <v>9.2085012241510233E-3</v>
      </c>
    </row>
    <row r="19" spans="1:17" x14ac:dyDescent="0.25">
      <c r="B19">
        <v>8</v>
      </c>
      <c r="C19">
        <v>8</v>
      </c>
      <c r="D19">
        <v>8</v>
      </c>
      <c r="E19">
        <v>1</v>
      </c>
      <c r="F19">
        <v>2</v>
      </c>
      <c r="G19">
        <v>2</v>
      </c>
      <c r="H19">
        <v>5</v>
      </c>
      <c r="I19">
        <v>6</v>
      </c>
      <c r="J19">
        <v>6</v>
      </c>
    </row>
    <row r="20" spans="1:17" x14ac:dyDescent="0.25">
      <c r="B20">
        <v>7</v>
      </c>
      <c r="C20">
        <v>7</v>
      </c>
      <c r="D20">
        <v>7</v>
      </c>
      <c r="E20">
        <v>5</v>
      </c>
      <c r="F20">
        <v>5</v>
      </c>
      <c r="G20">
        <v>6</v>
      </c>
      <c r="H20">
        <v>4</v>
      </c>
      <c r="I20">
        <v>4</v>
      </c>
      <c r="J20">
        <v>6</v>
      </c>
      <c r="P20" t="s">
        <v>18</v>
      </c>
      <c r="Q20">
        <f>_xlfn.T.TEST(E3:E24,H3:H24,2,3)</f>
        <v>5.177703864048702E-3</v>
      </c>
    </row>
    <row r="21" spans="1:17" x14ac:dyDescent="0.25">
      <c r="B21">
        <v>8</v>
      </c>
      <c r="C21">
        <v>8</v>
      </c>
      <c r="D21">
        <v>8</v>
      </c>
      <c r="E21">
        <v>4</v>
      </c>
      <c r="F21">
        <v>4</v>
      </c>
      <c r="G21">
        <v>6</v>
      </c>
      <c r="H21">
        <v>5</v>
      </c>
      <c r="I21">
        <v>5</v>
      </c>
      <c r="J21">
        <v>6</v>
      </c>
      <c r="P21" t="s">
        <v>20</v>
      </c>
      <c r="Q21">
        <f>_xlfn.T.TEST(F3:F24,I3:I24,2,3)</f>
        <v>4.3920015701700295E-2</v>
      </c>
    </row>
    <row r="22" spans="1:17" x14ac:dyDescent="0.25">
      <c r="B22">
        <v>6</v>
      </c>
      <c r="C22">
        <v>7</v>
      </c>
      <c r="D22">
        <v>7</v>
      </c>
      <c r="E22">
        <v>6</v>
      </c>
      <c r="F22">
        <v>6</v>
      </c>
      <c r="G22">
        <v>6</v>
      </c>
      <c r="H22">
        <v>2</v>
      </c>
      <c r="I22">
        <v>4</v>
      </c>
      <c r="J22">
        <v>4</v>
      </c>
      <c r="P22" t="s">
        <v>19</v>
      </c>
      <c r="Q22">
        <f>_xlfn.T.TEST(G3:G24,J3:J24,2,3)</f>
        <v>0.27806474709679857</v>
      </c>
    </row>
    <row r="23" spans="1:17" x14ac:dyDescent="0.25">
      <c r="B23">
        <v>3</v>
      </c>
      <c r="C23">
        <v>4</v>
      </c>
      <c r="D23">
        <v>4</v>
      </c>
      <c r="E23">
        <v>3</v>
      </c>
      <c r="F23">
        <v>5</v>
      </c>
      <c r="G23">
        <v>5</v>
      </c>
      <c r="H23">
        <v>4</v>
      </c>
      <c r="I23">
        <v>5</v>
      </c>
      <c r="J23">
        <v>6</v>
      </c>
    </row>
    <row r="24" spans="1:17" x14ac:dyDescent="0.25">
      <c r="E24">
        <v>6</v>
      </c>
      <c r="F24">
        <v>6</v>
      </c>
      <c r="G24">
        <v>7</v>
      </c>
      <c r="P24" t="s">
        <v>16</v>
      </c>
      <c r="Q24">
        <f>_xlfn.T.TEST(B2:B22,C2:C22,2,2)</f>
        <v>0.3888034606129761</v>
      </c>
    </row>
    <row r="25" spans="1:17" x14ac:dyDescent="0.25">
      <c r="A25" t="s">
        <v>6</v>
      </c>
      <c r="B25">
        <f>AVERAGE(B3:B24)</f>
        <v>6.2380952380952381</v>
      </c>
      <c r="C25">
        <f t="shared" ref="C25:J25" si="0">AVERAGE(C3:C24)</f>
        <v>6.5714285714285712</v>
      </c>
      <c r="D25">
        <f t="shared" si="0"/>
        <v>6.6190476190476186</v>
      </c>
      <c r="E25">
        <f t="shared" si="0"/>
        <v>3.3636363636363638</v>
      </c>
      <c r="F25">
        <f t="shared" si="0"/>
        <v>4.5909090909090908</v>
      </c>
      <c r="G25">
        <f>AVERAGE(G3:G24)</f>
        <v>5.3636363636363633</v>
      </c>
      <c r="H25">
        <f t="shared" si="0"/>
        <v>4.8571428571428568</v>
      </c>
      <c r="I25">
        <f t="shared" si="0"/>
        <v>5.3809523809523814</v>
      </c>
      <c r="J25">
        <f t="shared" si="0"/>
        <v>5.7619047619047619</v>
      </c>
      <c r="P25" t="s">
        <v>17</v>
      </c>
      <c r="Q25">
        <f>_xlfn.T.TEST(B3:B23,D3:D23,2,2)</f>
        <v>0.3225738387620205</v>
      </c>
    </row>
    <row r="26" spans="1:17" x14ac:dyDescent="0.25">
      <c r="A26" t="s">
        <v>7</v>
      </c>
      <c r="B26">
        <f>_xlfn.STDEV.S(B3:B24)</f>
        <v>1.3001831372834338</v>
      </c>
      <c r="C26">
        <f t="shared" ref="C26:J26" si="1">_xlfn.STDEV.S(C3:C24)</f>
        <v>1.2071217242444341</v>
      </c>
      <c r="D26">
        <f t="shared" si="1"/>
        <v>1.1608699529314419</v>
      </c>
      <c r="E26">
        <f t="shared" si="1"/>
        <v>2.0827055331136801</v>
      </c>
      <c r="F26">
        <f t="shared" si="1"/>
        <v>1.5324767040594283</v>
      </c>
      <c r="G26">
        <f>_xlfn.STDEV.S(G3:G24)</f>
        <v>1.465327999864245</v>
      </c>
      <c r="H26">
        <f t="shared" si="1"/>
        <v>1.0141851056742195</v>
      </c>
      <c r="I26">
        <f t="shared" si="1"/>
        <v>0.8646496675642964</v>
      </c>
      <c r="J26">
        <f t="shared" si="1"/>
        <v>0.83094896983881794</v>
      </c>
      <c r="P26" t="s">
        <v>23</v>
      </c>
      <c r="Q26">
        <f>_xlfn.T.TEST(C3:C23,D3:D23,2,2)</f>
        <v>0.89698265557869283</v>
      </c>
    </row>
    <row r="27" spans="1:17" x14ac:dyDescent="0.25">
      <c r="A27" t="s">
        <v>8</v>
      </c>
      <c r="B27">
        <f>COUNT(B3:B24)</f>
        <v>21</v>
      </c>
      <c r="C27">
        <f t="shared" ref="C27:J27" si="2">COUNT(C3:C24)</f>
        <v>21</v>
      </c>
      <c r="D27">
        <f t="shared" si="2"/>
        <v>21</v>
      </c>
      <c r="E27">
        <f t="shared" si="2"/>
        <v>22</v>
      </c>
      <c r="F27">
        <f t="shared" si="2"/>
        <v>22</v>
      </c>
      <c r="G27">
        <f>COUNT(G3:G24)</f>
        <v>22</v>
      </c>
      <c r="H27">
        <f t="shared" si="2"/>
        <v>21</v>
      </c>
      <c r="I27">
        <f t="shared" si="2"/>
        <v>21</v>
      </c>
      <c r="J27">
        <f t="shared" si="2"/>
        <v>21</v>
      </c>
    </row>
    <row r="28" spans="1:17" x14ac:dyDescent="0.25">
      <c r="A28" t="s">
        <v>9</v>
      </c>
      <c r="B28">
        <f>B26/SQRT(B27)</f>
        <v>0.28372322113840459</v>
      </c>
      <c r="C28">
        <f t="shared" ref="C28:J28" si="3">C26/SQRT(C27)</f>
        <v>0.26341555592265381</v>
      </c>
      <c r="D28">
        <f t="shared" si="3"/>
        <v>0.25332259196705503</v>
      </c>
      <c r="E28">
        <f t="shared" si="3"/>
        <v>0.44403431161763013</v>
      </c>
      <c r="F28">
        <f t="shared" si="3"/>
        <v>0.3267251311037549</v>
      </c>
      <c r="G28">
        <f t="shared" si="3"/>
        <v>0.31240897926699085</v>
      </c>
      <c r="H28">
        <f t="shared" si="3"/>
        <v>0.22131333406899517</v>
      </c>
      <c r="I28">
        <f t="shared" si="3"/>
        <v>0.18868202624913294</v>
      </c>
      <c r="J28">
        <f t="shared" si="3"/>
        <v>0.18132793109199813</v>
      </c>
      <c r="P28" t="s">
        <v>21</v>
      </c>
      <c r="Q28">
        <f>_xlfn.T.TEST(E3:E24,F3:F24,2,3)</f>
        <v>3.1913291782650094E-2</v>
      </c>
    </row>
    <row r="29" spans="1:17" x14ac:dyDescent="0.25">
      <c r="P29" t="s">
        <v>22</v>
      </c>
      <c r="Q29">
        <f>_xlfn.T.TEST(E3:E24,G3:G24,2,3)</f>
        <v>7.1804360328696587E-4</v>
      </c>
    </row>
    <row r="30" spans="1:17" x14ac:dyDescent="0.25">
      <c r="P30" t="s">
        <v>23</v>
      </c>
      <c r="Q30">
        <f>_xlfn.T.TEST(F3:F24,G3:G24,2,3)</f>
        <v>9.4774229367259696E-2</v>
      </c>
    </row>
    <row r="32" spans="1:17" x14ac:dyDescent="0.25">
      <c r="P32" t="s">
        <v>24</v>
      </c>
      <c r="Q32">
        <f>_xlfn.T.TEST(H3:H23,I3:I23,2,3)</f>
        <v>7.9418183324452163E-2</v>
      </c>
    </row>
    <row r="33" spans="3:17" x14ac:dyDescent="0.25">
      <c r="P33" t="s">
        <v>25</v>
      </c>
      <c r="Q33">
        <f>_xlfn.T.TEST(H3:H23,J3:J23,2,3)</f>
        <v>3.0494013519629234E-3</v>
      </c>
    </row>
    <row r="34" spans="3:17" x14ac:dyDescent="0.25">
      <c r="P34" t="s">
        <v>26</v>
      </c>
      <c r="Q34">
        <f>_xlfn.T.TEST(I3:I23,J3:J23,2,3)</f>
        <v>0.15327864083462686</v>
      </c>
    </row>
    <row r="36" spans="3:17" x14ac:dyDescent="0.25">
      <c r="C36" t="s">
        <v>27</v>
      </c>
      <c r="D36" t="s">
        <v>28</v>
      </c>
      <c r="E36" t="s">
        <v>29</v>
      </c>
      <c r="G36" t="s">
        <v>27</v>
      </c>
      <c r="H36" t="s">
        <v>30</v>
      </c>
      <c r="I36" t="s">
        <v>32</v>
      </c>
      <c r="K36" t="s">
        <v>27</v>
      </c>
      <c r="L36" t="s">
        <v>31</v>
      </c>
      <c r="M36" t="s">
        <v>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Bennett</dc:creator>
  <cp:lastModifiedBy>Tom Bennett</cp:lastModifiedBy>
  <dcterms:created xsi:type="dcterms:W3CDTF">2014-10-21T10:08:34Z</dcterms:created>
  <dcterms:modified xsi:type="dcterms:W3CDTF">2015-07-22T15:12:55Z</dcterms:modified>
</cp:coreProperties>
</file>