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an\Dropbox\Cambridge\Paper PT SF\3 Open Data files\"/>
    </mc:Choice>
  </mc:AlternateContent>
  <bookViews>
    <workbookView xWindow="120" yWindow="120" windowWidth="15135" windowHeight="9300" activeTab="1" xr2:uid="{00000000-000D-0000-FFFF-FFFF00000000}"/>
  </bookViews>
  <sheets>
    <sheet name="Raw data" sheetId="1" r:id="rId1"/>
    <sheet name="Figure 6b" sheetId="6" r:id="rId2"/>
  </sheets>
  <definedNames>
    <definedName name="Δh">'Raw data'!$B$45</definedName>
    <definedName name="ΔV">'Raw data'!$B$44</definedName>
  </definedNames>
  <calcPr calcId="171027"/>
</workbook>
</file>

<file path=xl/calcChain.xml><?xml version="1.0" encoding="utf-8"?>
<calcChain xmlns="http://schemas.openxmlformats.org/spreadsheetml/2006/main">
  <c r="B44" i="1" l="1"/>
  <c r="G14" i="1" l="1"/>
  <c r="G17" i="1" s="1"/>
  <c r="G9" i="1"/>
  <c r="G13" i="1" s="1"/>
  <c r="G4" i="1"/>
  <c r="G7" i="1" s="1"/>
  <c r="D4" i="1"/>
  <c r="E4" i="1" s="1"/>
  <c r="D9" i="1"/>
  <c r="E9" i="1" s="1"/>
  <c r="D14" i="1"/>
  <c r="E14" i="1" s="1"/>
  <c r="D8" i="1"/>
  <c r="E8" i="1" s="1"/>
  <c r="D13" i="1"/>
  <c r="E13" i="1" s="1"/>
  <c r="D18" i="1"/>
  <c r="E18" i="1" s="1"/>
  <c r="D7" i="1"/>
  <c r="E7" i="1" s="1"/>
  <c r="D12" i="1"/>
  <c r="E12" i="1" s="1"/>
  <c r="D17" i="1"/>
  <c r="E17" i="1" s="1"/>
  <c r="D6" i="1"/>
  <c r="E6" i="1" s="1"/>
  <c r="D11" i="1"/>
  <c r="E11" i="1" s="1"/>
  <c r="D16" i="1"/>
  <c r="E16" i="1" s="1"/>
  <c r="D5" i="1"/>
  <c r="E5" i="1" s="1"/>
  <c r="D10" i="1"/>
  <c r="E10" i="1" s="1"/>
  <c r="D15" i="1"/>
  <c r="E15" i="1" s="1"/>
  <c r="G10" i="1"/>
  <c r="G12" i="1" l="1"/>
  <c r="G11" i="1"/>
  <c r="G16" i="1"/>
  <c r="G18" i="1"/>
  <c r="G6" i="1"/>
  <c r="G8" i="1"/>
  <c r="G5" i="1"/>
  <c r="G15" i="1"/>
</calcChain>
</file>

<file path=xl/sharedStrings.xml><?xml version="1.0" encoding="utf-8"?>
<sst xmlns="http://schemas.openxmlformats.org/spreadsheetml/2006/main" count="66" uniqueCount="51">
  <si>
    <t>Strain rate</t>
  </si>
  <si>
    <t>Velocity</t>
  </si>
  <si>
    <t>mm</t>
  </si>
  <si>
    <t>N</t>
  </si>
  <si>
    <t>kPa</t>
  </si>
  <si>
    <t>B=</t>
  </si>
  <si>
    <t>C=</t>
  </si>
  <si>
    <t>D=</t>
  </si>
  <si>
    <t>E=</t>
  </si>
  <si>
    <t>F=</t>
  </si>
  <si>
    <t>G=</t>
  </si>
  <si>
    <t>h=</t>
  </si>
  <si>
    <t>variable</t>
  </si>
  <si>
    <t>(2V/h)2</t>
  </si>
  <si>
    <t>(2V/2h)2</t>
  </si>
  <si>
    <t>2V/h</t>
  </si>
  <si>
    <t>2V/2h</t>
  </si>
  <si>
    <t>V=</t>
  </si>
  <si>
    <t>∆B/B=</t>
  </si>
  <si>
    <t>∆C/C=</t>
  </si>
  <si>
    <t>∆D/D=</t>
  </si>
  <si>
    <t>∆E/E=</t>
  </si>
  <si>
    <t>∆F/F=</t>
  </si>
  <si>
    <t>∆G/G=</t>
  </si>
  <si>
    <t>2*(∆E/E)</t>
  </si>
  <si>
    <t>2*(∆F/F)</t>
  </si>
  <si>
    <t>2*(∆G/G)</t>
  </si>
  <si>
    <t>SQRT((ΔV/V)^2+(Δh/h)^2)</t>
  </si>
  <si>
    <t>ΔV=</t>
  </si>
  <si>
    <t>Δh=</t>
  </si>
  <si>
    <t>m</t>
  </si>
  <si>
    <t>ΔF=</t>
  </si>
  <si>
    <t>σ = squeezing force (F)/area = F/(volume (V)/height (h))=Fh/V. We assume V is accurate and h is measured to ±1 mm.</t>
  </si>
  <si>
    <r>
      <t>Δσ/σ = ((ΔF/F)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+(Δh/h)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1/2</t>
    </r>
  </si>
  <si>
    <t>ERROR ANALYSIS</t>
  </si>
  <si>
    <r>
      <t>s</t>
    </r>
    <r>
      <rPr>
        <vertAlign val="superscript"/>
        <sz val="10"/>
        <rFont val="Arial"/>
        <family val="2"/>
      </rPr>
      <t>-1</t>
    </r>
  </si>
  <si>
    <t>Height</t>
  </si>
  <si>
    <r>
      <t>mm s</t>
    </r>
    <r>
      <rPr>
        <vertAlign val="superscript"/>
        <sz val="10"/>
        <rFont val="Arial"/>
        <family val="2"/>
      </rPr>
      <t>-1</t>
    </r>
  </si>
  <si>
    <t>RAW DATA</t>
  </si>
  <si>
    <t>Squeezing force</t>
  </si>
  <si>
    <t>Mean squeezing stress</t>
  </si>
  <si>
    <r>
      <t>|γ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dot|</t>
    </r>
  </si>
  <si>
    <r>
      <t>ϕ</t>
    </r>
    <r>
      <rPr>
        <vertAlign val="subscript"/>
        <sz val="10"/>
        <rFont val="Arial"/>
        <family val="2"/>
      </rPr>
      <t>s,0</t>
    </r>
    <r>
      <rPr>
        <sz val="10"/>
        <rFont val="Arial"/>
        <family val="2"/>
      </rPr>
      <t> = 52%</t>
    </r>
  </si>
  <si>
    <r>
      <t>ϕ</t>
    </r>
    <r>
      <rPr>
        <vertAlign val="subscript"/>
        <sz val="10"/>
        <rFont val="Arial"/>
        <family val="2"/>
      </rPr>
      <t>s,0</t>
    </r>
    <r>
      <rPr>
        <sz val="10"/>
        <rFont val="Arial"/>
        <family val="2"/>
      </rPr>
      <t> = 58%</t>
    </r>
  </si>
  <si>
    <r>
      <t>ϕ</t>
    </r>
    <r>
      <rPr>
        <vertAlign val="subscript"/>
        <sz val="10"/>
        <rFont val="Arial"/>
        <family val="2"/>
      </rPr>
      <t>s,0</t>
    </r>
    <r>
      <rPr>
        <sz val="10"/>
        <rFont val="Arial"/>
        <family val="2"/>
      </rPr>
      <t> = 61%</t>
    </r>
  </si>
  <si>
    <t>Δσ</t>
  </si>
  <si>
    <r>
      <rPr>
        <sz val="10"/>
        <rFont val="Calibri"/>
        <family val="2"/>
      </rPr>
      <t>Δ</t>
    </r>
    <r>
      <rPr>
        <sz val="10"/>
        <rFont val="Arial"/>
        <family val="2"/>
      </rPr>
      <t>|γ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dot|</t>
    </r>
  </si>
  <si>
    <t>|γp dot|=SQRT(A); A=(2V/h)2+(2V/2h)2+(2V/2h)2</t>
  </si>
  <si>
    <t>∆|γp dot|/|γp dot| = 0.5 ∆A/A</t>
  </si>
  <si>
    <t>∆A = SQRT(∆B2+∆C2+∆D2)</t>
  </si>
  <si>
    <t>ERROR BARS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</si>
</sst>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000"/>
    <numFmt numFmtId="165" formatCode="0.000"/>
    <numFmt numFmtId="166" formatCode="0.0000"/>
  </numFmts>
  <fonts count="9" x14ac:knownFonts="1">
    <font>
      <sz val="10"/>
      <name val="Arial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165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0" fontId="4" fillId="0" borderId="9" xfId="0" applyFont="1" applyBorder="1"/>
    <xf numFmtId="4" fontId="6" fillId="0" borderId="8" xfId="0" applyNumberFormat="1" applyFont="1" applyBorder="1" applyAlignment="1">
      <alignment horizontal="left"/>
    </xf>
    <xf numFmtId="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165" fontId="6" fillId="0" borderId="7" xfId="0" applyNumberFormat="1" applyFont="1" applyBorder="1" applyAlignment="1">
      <alignment horizontal="left"/>
    </xf>
    <xf numFmtId="165" fontId="6" fillId="0" borderId="5" xfId="0" applyNumberFormat="1" applyFont="1" applyBorder="1" applyAlignment="1">
      <alignment horizontal="left"/>
    </xf>
    <xf numFmtId="165" fontId="6" fillId="0" borderId="6" xfId="0" applyNumberFormat="1" applyFont="1" applyBorder="1" applyAlignment="1">
      <alignment horizontal="left"/>
    </xf>
    <xf numFmtId="4" fontId="6" fillId="0" borderId="2" xfId="0" applyNumberFormat="1" applyFont="1" applyBorder="1" applyAlignment="1">
      <alignment horizontal="left"/>
    </xf>
    <xf numFmtId="4" fontId="6" fillId="0" borderId="4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 horizontal="left"/>
    </xf>
    <xf numFmtId="166" fontId="6" fillId="0" borderId="7" xfId="0" applyNumberFormat="1" applyFont="1" applyBorder="1" applyAlignment="1">
      <alignment horizontal="left"/>
    </xf>
    <xf numFmtId="166" fontId="6" fillId="0" borderId="5" xfId="0" applyNumberFormat="1" applyFont="1" applyBorder="1" applyAlignment="1">
      <alignment horizontal="left"/>
    </xf>
    <xf numFmtId="166" fontId="6" fillId="0" borderId="6" xfId="0" applyNumberFormat="1" applyFont="1" applyBorder="1" applyAlignment="1">
      <alignment horizontal="left"/>
    </xf>
    <xf numFmtId="4" fontId="6" fillId="0" borderId="7" xfId="0" applyNumberFormat="1" applyFont="1" applyBorder="1" applyAlignment="1">
      <alignment horizontal="left"/>
    </xf>
    <xf numFmtId="4" fontId="6" fillId="0" borderId="5" xfId="0" applyNumberFormat="1" applyFont="1" applyBorder="1" applyAlignment="1">
      <alignment horizontal="left"/>
    </xf>
    <xf numFmtId="4" fontId="6" fillId="0" borderId="6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96389931198338"/>
          <c:y val="2.9956781339042234E-2"/>
          <c:w val="0.40074568181815717"/>
          <c:h val="0.68819110821666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'Raw data'!$A$5</c:f>
              <c:strCache>
                <c:ptCount val="1"/>
              </c:strCache>
            </c:strRef>
          </c:tx>
          <c:spPr>
            <a:ln w="19050">
              <a:solidFill>
                <a:srgbClr val="000000"/>
              </a:solidFill>
              <a:prstDash val="lgDash"/>
            </a:ln>
          </c:spPr>
          <c:marker>
            <c:symbol val="diamond"/>
            <c:size val="1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'Raw data'!$D$51:$D$55</c:f>
                <c:numCache>
                  <c:formatCode>General</c:formatCode>
                  <c:ptCount val="5"/>
                  <c:pt idx="0">
                    <c:v>5.3618954919315662E-4</c:v>
                  </c:pt>
                  <c:pt idx="1">
                    <c:v>2.2780404317616792E-3</c:v>
                  </c:pt>
                  <c:pt idx="2">
                    <c:v>4.3399861649456211E-3</c:v>
                  </c:pt>
                  <c:pt idx="3">
                    <c:v>1.8900506291861761E-2</c:v>
                  </c:pt>
                  <c:pt idx="4">
                    <c:v>4.784165777593833E-2</c:v>
                  </c:pt>
                </c:numCache>
              </c:numRef>
            </c:plus>
            <c:minus>
              <c:numRef>
                <c:f>'Raw data'!$D$51:$D$55</c:f>
                <c:numCache>
                  <c:formatCode>General</c:formatCode>
                  <c:ptCount val="5"/>
                  <c:pt idx="0">
                    <c:v>5.3618954919315662E-4</c:v>
                  </c:pt>
                  <c:pt idx="1">
                    <c:v>2.2780404317616792E-3</c:v>
                  </c:pt>
                  <c:pt idx="2">
                    <c:v>4.3399861649456211E-3</c:v>
                  </c:pt>
                  <c:pt idx="3">
                    <c:v>1.8900506291861761E-2</c:v>
                  </c:pt>
                  <c:pt idx="4">
                    <c:v>4.784165777593833E-2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'Raw data'!$E$51:$E$55</c:f>
                <c:numCache>
                  <c:formatCode>General</c:formatCode>
                  <c:ptCount val="5"/>
                  <c:pt idx="0">
                    <c:v>5.4753852498415759E-2</c:v>
                  </c:pt>
                  <c:pt idx="1">
                    <c:v>5.6224341416496584E-2</c:v>
                  </c:pt>
                  <c:pt idx="2">
                    <c:v>9.467942768963003E-2</c:v>
                  </c:pt>
                  <c:pt idx="3">
                    <c:v>0.38226332589435841</c:v>
                  </c:pt>
                  <c:pt idx="4">
                    <c:v>0.84181229720384609</c:v>
                  </c:pt>
                </c:numCache>
              </c:numRef>
            </c:plus>
            <c:minus>
              <c:numRef>
                <c:f>'Raw data'!$E$51:$E$55</c:f>
                <c:numCache>
                  <c:formatCode>General</c:formatCode>
                  <c:ptCount val="5"/>
                  <c:pt idx="0">
                    <c:v>5.4753852498415759E-2</c:v>
                  </c:pt>
                  <c:pt idx="1">
                    <c:v>5.6224341416496584E-2</c:v>
                  </c:pt>
                  <c:pt idx="2">
                    <c:v>9.467942768963003E-2</c:v>
                  </c:pt>
                  <c:pt idx="3">
                    <c:v>0.38226332589435841</c:v>
                  </c:pt>
                  <c:pt idx="4">
                    <c:v>0.84181229720384609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'Raw data'!$E$4:$E$8</c:f>
              <c:numCache>
                <c:formatCode>0.000</c:formatCode>
                <c:ptCount val="5"/>
                <c:pt idx="0">
                  <c:v>1.0691671651659738E-2</c:v>
                </c:pt>
                <c:pt idx="1">
                  <c:v>5.280642706002675E-2</c:v>
                </c:pt>
                <c:pt idx="2">
                  <c:v>0.10309826235529031</c:v>
                </c:pt>
                <c:pt idx="3">
                  <c:v>0.48112522432468818</c:v>
                </c:pt>
                <c:pt idx="4">
                  <c:v>1.0825317547305484</c:v>
                </c:pt>
              </c:numCache>
            </c:numRef>
          </c:xVal>
          <c:yVal>
            <c:numRef>
              <c:f>'Raw data'!$G$4:$G$8</c:f>
              <c:numCache>
                <c:formatCode>#,##0.00</c:formatCode>
                <c:ptCount val="5"/>
                <c:pt idx="0">
                  <c:v>0.30557749073643903</c:v>
                </c:pt>
                <c:pt idx="1">
                  <c:v>0.71301414505169114</c:v>
                </c:pt>
                <c:pt idx="2">
                  <c:v>1.4260282901033821</c:v>
                </c:pt>
                <c:pt idx="3">
                  <c:v>6.8245639597804715</c:v>
                </c:pt>
                <c:pt idx="4">
                  <c:v>13.445409592403317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64-4BF8-ABDB-E0D9F468CED6}"/>
            </c:ext>
          </c:extLst>
        </c:ser>
        <c:ser>
          <c:idx val="1"/>
          <c:order val="1"/>
          <c:tx>
            <c:strRef>
              <c:f>'Raw data'!$A$10</c:f>
              <c:strCache>
                <c:ptCount val="1"/>
              </c:strCache>
            </c:strRef>
          </c:tx>
          <c:spPr>
            <a:ln w="19050">
              <a:solidFill>
                <a:srgbClr val="000000"/>
              </a:solidFill>
              <a:prstDash val="lgDash"/>
            </a:ln>
          </c:spPr>
          <c:marker>
            <c:symbol val="square"/>
            <c:size val="9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'Raw data'!$D$56:$D$60</c:f>
                <c:numCache>
                  <c:formatCode>General</c:formatCode>
                  <c:ptCount val="5"/>
                  <c:pt idx="0">
                    <c:v>3.6392315468146012E-4</c:v>
                  </c:pt>
                  <c:pt idx="1">
                    <c:v>1.8912627300881266E-3</c:v>
                  </c:pt>
                  <c:pt idx="2">
                    <c:v>3.7806890863958491E-3</c:v>
                  </c:pt>
                  <c:pt idx="3">
                    <c:v>1.9995957109076781E-2</c:v>
                  </c:pt>
                  <c:pt idx="4">
                    <c:v>3.780082887273685E-2</c:v>
                  </c:pt>
                </c:numCache>
              </c:numRef>
            </c:plus>
            <c:minus>
              <c:numRef>
                <c:f>'Raw data'!$D$56:$D$60</c:f>
                <c:numCache>
                  <c:formatCode>General</c:formatCode>
                  <c:ptCount val="5"/>
                  <c:pt idx="0">
                    <c:v>3.6392315468146012E-4</c:v>
                  </c:pt>
                  <c:pt idx="1">
                    <c:v>1.8912627300881266E-3</c:v>
                  </c:pt>
                  <c:pt idx="2">
                    <c:v>3.7806890863958491E-3</c:v>
                  </c:pt>
                  <c:pt idx="3">
                    <c:v>1.9995957109076781E-2</c:v>
                  </c:pt>
                  <c:pt idx="4">
                    <c:v>3.780082887273685E-2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'Raw data'!$E$56:$E$60</c:f>
                <c:numCache>
                  <c:formatCode>General</c:formatCode>
                  <c:ptCount val="5"/>
                  <c:pt idx="0">
                    <c:v>0.10175680656219888</c:v>
                  </c:pt>
                  <c:pt idx="1">
                    <c:v>0.19549268680829429</c:v>
                  </c:pt>
                  <c:pt idx="2">
                    <c:v>0.39264276510242008</c:v>
                  </c:pt>
                  <c:pt idx="3">
                    <c:v>1.8282867735872979</c:v>
                  </c:pt>
                  <c:pt idx="4">
                    <c:v>2.3998510640029962</c:v>
                  </c:pt>
                </c:numCache>
              </c:numRef>
            </c:plus>
            <c:minus>
              <c:numRef>
                <c:f>'Raw data'!$E$56:$E$60</c:f>
                <c:numCache>
                  <c:formatCode>General</c:formatCode>
                  <c:ptCount val="5"/>
                  <c:pt idx="0">
                    <c:v>0.10175680656219888</c:v>
                  </c:pt>
                  <c:pt idx="1">
                    <c:v>0.19549268680829429</c:v>
                  </c:pt>
                  <c:pt idx="2">
                    <c:v>0.39264276510242008</c:v>
                  </c:pt>
                  <c:pt idx="3">
                    <c:v>1.8282867735872979</c:v>
                  </c:pt>
                  <c:pt idx="4">
                    <c:v>2.3998510640029962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'Raw data'!$E$9:$E$13</c:f>
              <c:numCache>
                <c:formatCode>0.000</c:formatCode>
                <c:ptCount val="5"/>
                <c:pt idx="0">
                  <c:v>9.3624367976696075E-3</c:v>
                </c:pt>
                <c:pt idx="1">
                  <c:v>4.8112522432468816E-2</c:v>
                </c:pt>
                <c:pt idx="2">
                  <c:v>9.6225044864937631E-2</c:v>
                </c:pt>
                <c:pt idx="3">
                  <c:v>0.49487165930539351</c:v>
                </c:pt>
                <c:pt idx="4">
                  <c:v>0.96225044864937637</c:v>
                </c:pt>
              </c:numCache>
            </c:numRef>
          </c:xVal>
          <c:yVal>
            <c:numRef>
              <c:f>'Raw data'!$G$9:$G$13</c:f>
              <c:numCache>
                <c:formatCode>#,##0.00</c:formatCode>
                <c:ptCount val="5"/>
                <c:pt idx="0">
                  <c:v>1.6297466172610082</c:v>
                </c:pt>
                <c:pt idx="1">
                  <c:v>3.4632115616796417</c:v>
                </c:pt>
                <c:pt idx="2">
                  <c:v>7.0282822869380963</c:v>
                </c:pt>
                <c:pt idx="3">
                  <c:v>31.983777363747283</c:v>
                </c:pt>
                <c:pt idx="4">
                  <c:v>43.188285357416717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64-4BF8-ABDB-E0D9F468CED6}"/>
            </c:ext>
          </c:extLst>
        </c:ser>
        <c:ser>
          <c:idx val="2"/>
          <c:order val="2"/>
          <c:tx>
            <c:strRef>
              <c:f>'Raw data'!$A$15</c:f>
              <c:strCache>
                <c:ptCount val="1"/>
              </c:strCache>
            </c:strRef>
          </c:tx>
          <c:spPr>
            <a:ln w="19050">
              <a:solidFill>
                <a:srgbClr val="000000"/>
              </a:solidFill>
              <a:prstDash val="lgDash"/>
            </a:ln>
          </c:spPr>
          <c:marker>
            <c:symbol val="triangle"/>
            <c:size val="1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'Raw data'!$D$61:$D$65</c:f>
                <c:numCache>
                  <c:formatCode>General</c:formatCode>
                  <c:ptCount val="5"/>
                  <c:pt idx="0">
                    <c:v>3.8408258618851765E-4</c:v>
                  </c:pt>
                  <c:pt idx="1">
                    <c:v>2.0008078335193055E-3</c:v>
                  </c:pt>
                  <c:pt idx="2">
                    <c:v>3.7806890863958491E-3</c:v>
                  </c:pt>
                  <c:pt idx="3">
                    <c:v>1.789266990126431E-2</c:v>
                  </c:pt>
                  <c:pt idx="4">
                    <c:v>3.780082887273685E-2</c:v>
                  </c:pt>
                </c:numCache>
              </c:numRef>
            </c:plus>
            <c:minus>
              <c:numRef>
                <c:f>'Raw data'!$D$61:$D$65</c:f>
                <c:numCache>
                  <c:formatCode>General</c:formatCode>
                  <c:ptCount val="5"/>
                  <c:pt idx="0">
                    <c:v>3.8408258618851765E-4</c:v>
                  </c:pt>
                  <c:pt idx="1">
                    <c:v>2.0008078335193055E-3</c:v>
                  </c:pt>
                  <c:pt idx="2">
                    <c:v>3.7806890863958491E-3</c:v>
                  </c:pt>
                  <c:pt idx="3">
                    <c:v>1.789266990126431E-2</c:v>
                  </c:pt>
                  <c:pt idx="4">
                    <c:v>3.780082887273685E-2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both"/>
            <c:errValType val="cust"/>
            <c:noEndCap val="0"/>
            <c:plus>
              <c:numRef>
                <c:f>'Raw data'!$E$61:$E$65</c:f>
                <c:numCache>
                  <c:formatCode>General</c:formatCode>
                  <c:ptCount val="5"/>
                  <c:pt idx="0">
                    <c:v>0.16105347873435855</c:v>
                  </c:pt>
                  <c:pt idx="1">
                    <c:v>0.25223026945953764</c:v>
                  </c:pt>
                  <c:pt idx="2">
                    <c:v>0.55600213567421963</c:v>
                  </c:pt>
                  <c:pt idx="3">
                    <c:v>1.7790269097180937</c:v>
                  </c:pt>
                  <c:pt idx="4">
                    <c:v>3.5823802786241208</c:v>
                  </c:pt>
                </c:numCache>
              </c:numRef>
            </c:plus>
            <c:minus>
              <c:numRef>
                <c:f>'Raw data'!$E$61:$E$65</c:f>
                <c:numCache>
                  <c:formatCode>General</c:formatCode>
                  <c:ptCount val="5"/>
                  <c:pt idx="0">
                    <c:v>0.16105347873435855</c:v>
                  </c:pt>
                  <c:pt idx="1">
                    <c:v>0.25223026945953764</c:v>
                  </c:pt>
                  <c:pt idx="2">
                    <c:v>0.55600213567421963</c:v>
                  </c:pt>
                  <c:pt idx="3">
                    <c:v>1.7790269097180937</c:v>
                  </c:pt>
                  <c:pt idx="4">
                    <c:v>3.5823802786241208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'Raw data'!$E$14:$E$18</c:f>
              <c:numCache>
                <c:formatCode>0.000</c:formatCode>
                <c:ptCount val="5"/>
                <c:pt idx="0">
                  <c:v>9.6225044864937624E-3</c:v>
                </c:pt>
                <c:pt idx="1">
                  <c:v>4.9487165930539347E-2</c:v>
                </c:pt>
                <c:pt idx="2">
                  <c:v>9.6225044864937631E-2</c:v>
                </c:pt>
                <c:pt idx="3">
                  <c:v>0.46812183988348038</c:v>
                </c:pt>
                <c:pt idx="4">
                  <c:v>0.96225044864937637</c:v>
                </c:pt>
              </c:numCache>
            </c:numRef>
          </c:xVal>
          <c:yVal>
            <c:numRef>
              <c:f>'Raw data'!$G$14:$G$18</c:f>
              <c:numCache>
                <c:formatCode>#,##0.00</c:formatCode>
                <c:ptCount val="5"/>
                <c:pt idx="0">
                  <c:v>2.7501974166279517</c:v>
                </c:pt>
                <c:pt idx="1">
                  <c:v>4.3799440338889593</c:v>
                </c:pt>
                <c:pt idx="2">
                  <c:v>9.9821980307236746</c:v>
                </c:pt>
                <c:pt idx="3">
                  <c:v>32.900509835956598</c:v>
                </c:pt>
                <c:pt idx="4">
                  <c:v>64.476850545388629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864-4BF8-ABDB-E0D9F468C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931704"/>
        <c:axId val="1"/>
      </c:scatterChart>
      <c:valAx>
        <c:axId val="353931704"/>
        <c:scaling>
          <c:orientation val="minMax"/>
          <c:max val="1.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|</a:t>
                </a:r>
                <a:r>
                  <a:rPr lang="el-GR" sz="170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γ</a:t>
                </a:r>
                <a:r>
                  <a:rPr lang="en-AU" i="1" baseline="-25000"/>
                  <a:t>p</a:t>
                </a:r>
                <a:r>
                  <a:rPr lang="en-GB"/>
                  <a:t>| / s</a:t>
                </a:r>
                <a:r>
                  <a:rPr lang="en-GB" baseline="30000"/>
                  <a:t>-1</a:t>
                </a:r>
              </a:p>
            </c:rich>
          </c:tx>
          <c:layout>
            <c:manualLayout>
              <c:xMode val="edge"/>
              <c:yMode val="edge"/>
              <c:x val="0.32195578000115394"/>
              <c:y val="0.7808675885651766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crossBetween val="midCat"/>
        <c:majorUnit val="0.2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l-GR" i="1"/>
                  <a:t>σ</a:t>
                </a:r>
                <a:r>
                  <a:rPr lang="en-GB"/>
                  <a:t> at apparent yield / kPa</a:t>
                </a:r>
              </a:p>
            </c:rich>
          </c:tx>
          <c:layout>
            <c:manualLayout>
              <c:xMode val="edge"/>
              <c:yMode val="edge"/>
              <c:x val="8.141803199153852E-2"/>
              <c:y val="0.16847506168378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5393170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50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7E441F-00CB-45DA-9B2A-D4CC1093B8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0.08922</cdr:x>
      <cdr:y>0.54322</cdr:y>
    </cdr:from>
    <cdr:to>
      <cdr:x>0.08922</cdr:x>
      <cdr:y>0.56408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7FD49DF3-8C6B-4DA5-8458-3801C48F7F33}"/>
            </a:ext>
          </a:extLst>
        </cdr:cNvPr>
        <cdr:cNvCxnSpPr/>
      </cdr:nvCxnSpPr>
      <cdr:spPr>
        <a:xfrm xmlns:a="http://schemas.openxmlformats.org/drawingml/2006/main">
          <a:off x="821262" y="3053846"/>
          <a:ext cx="0" cy="11727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0.33366</cdr:x>
      <cdr:y>0.78984</cdr:y>
    </cdr:from>
    <cdr:to>
      <cdr:x>0.33953</cdr:x>
      <cdr:y>0.79944</cdr:y>
    </cdr:to>
    <cdr:sp macro="" textlink="">
      <cdr:nvSpPr>
        <cdr:cNvPr id="4" name="Oval 3">
          <a:extLst xmlns:a="http://schemas.openxmlformats.org/drawingml/2006/main">
            <a:ext uri="{FF2B5EF4-FFF2-40B4-BE49-F238E27FC236}">
              <a16:creationId xmlns:a16="http://schemas.microsoft.com/office/drawing/2014/main" id="{7315AE3F-EB71-4AD9-A55B-249495BEB77A}"/>
            </a:ext>
          </a:extLst>
        </cdr:cNvPr>
        <cdr:cNvSpPr/>
      </cdr:nvSpPr>
      <cdr:spPr>
        <a:xfrm xmlns:a="http://schemas.openxmlformats.org/drawingml/2006/main">
          <a:off x="3071426" y="4440287"/>
          <a:ext cx="54035" cy="53969"/>
        </a:xfrm>
        <a:prstGeom xmlns:a="http://schemas.openxmlformats.org/drawingml/2006/main" prst="ellipse">
          <a:avLst/>
        </a:prstGeom>
        <a:solidFill xmlns:a="http://schemas.openxmlformats.org/drawingml/2006/main">
          <a:schemeClr val="tx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zoomScale="130" zoomScaleNormal="130" workbookViewId="0"/>
  </sheetViews>
  <sheetFormatPr defaultRowHeight="12.75" x14ac:dyDescent="0.2"/>
  <cols>
    <col min="1" max="1" width="15.42578125" style="3" customWidth="1"/>
    <col min="2" max="2" width="16.140625" style="3" customWidth="1"/>
    <col min="3" max="3" width="15.28515625" style="3" customWidth="1"/>
    <col min="4" max="4" width="15.42578125" style="3" customWidth="1"/>
    <col min="5" max="5" width="25.42578125" style="3" customWidth="1"/>
    <col min="6" max="6" width="15" style="3" bestFit="1" customWidth="1"/>
    <col min="7" max="7" width="19.7109375" style="3" customWidth="1"/>
    <col min="8" max="8" width="15.7109375" style="3" bestFit="1" customWidth="1"/>
    <col min="9" max="9" width="18.140625" style="3" customWidth="1"/>
    <col min="10" max="10" width="11.140625" style="3" customWidth="1"/>
    <col min="11" max="11" width="9.140625" style="3"/>
    <col min="12" max="15" width="9.85546875" style="3" customWidth="1"/>
    <col min="16" max="16" width="10.5703125" style="3" bestFit="1" customWidth="1"/>
    <col min="17" max="17" width="10.42578125" style="3" bestFit="1" customWidth="1"/>
    <col min="18" max="16384" width="9.140625" style="3"/>
  </cols>
  <sheetData>
    <row r="1" spans="1:10" x14ac:dyDescent="0.2">
      <c r="A1" s="9" t="s">
        <v>38</v>
      </c>
    </row>
    <row r="2" spans="1:10" ht="15.75" x14ac:dyDescent="0.3">
      <c r="B2" s="4" t="s">
        <v>1</v>
      </c>
      <c r="C2" s="4" t="s">
        <v>36</v>
      </c>
      <c r="D2" s="4" t="s">
        <v>0</v>
      </c>
      <c r="E2" s="4" t="s">
        <v>41</v>
      </c>
      <c r="F2" s="4" t="s">
        <v>39</v>
      </c>
      <c r="G2" s="18" t="s">
        <v>40</v>
      </c>
    </row>
    <row r="3" spans="1:10" ht="14.25" x14ac:dyDescent="0.2">
      <c r="A3" s="8"/>
      <c r="B3" s="5" t="s">
        <v>37</v>
      </c>
      <c r="C3" s="5" t="s">
        <v>2</v>
      </c>
      <c r="D3" s="5" t="s">
        <v>35</v>
      </c>
      <c r="E3" s="5" t="s">
        <v>35</v>
      </c>
      <c r="F3" s="5" t="s">
        <v>3</v>
      </c>
      <c r="G3" s="19" t="s">
        <v>4</v>
      </c>
    </row>
    <row r="4" spans="1:10" ht="15.75" x14ac:dyDescent="0.3">
      <c r="A4" s="12" t="s">
        <v>42</v>
      </c>
      <c r="B4" s="4">
        <v>0.1</v>
      </c>
      <c r="C4" s="4">
        <v>16.2</v>
      </c>
      <c r="D4" s="4">
        <f t="shared" ref="D4:D18" si="0">B4/C4</f>
        <v>6.17283950617284E-3</v>
      </c>
      <c r="E4" s="20">
        <f t="shared" ref="E4:E18" si="1">SQRT(1/2*((2*D4)^2+2*(2*D4/2)^2))</f>
        <v>1.0691671651659738E-2</v>
      </c>
      <c r="F4" s="4">
        <v>0.6</v>
      </c>
      <c r="G4" s="13">
        <f>F4/(PI()*0.025*0.025)*0.001</f>
        <v>0.30557749073643903</v>
      </c>
      <c r="I4" s="7"/>
    </row>
    <row r="5" spans="1:10" x14ac:dyDescent="0.2">
      <c r="A5" s="14"/>
      <c r="B5" s="6">
        <v>0.5</v>
      </c>
      <c r="C5" s="6">
        <v>16.399999999999999</v>
      </c>
      <c r="D5" s="6">
        <f t="shared" si="0"/>
        <v>3.0487804878048783E-2</v>
      </c>
      <c r="E5" s="21">
        <f t="shared" si="1"/>
        <v>5.280642706002675E-2</v>
      </c>
      <c r="F5" s="6">
        <v>2</v>
      </c>
      <c r="G5" s="23">
        <f>F5/(PI()*0.025*0.025)*0.001-$G$4</f>
        <v>0.71301414505169114</v>
      </c>
      <c r="I5" s="7"/>
      <c r="J5" s="1"/>
    </row>
    <row r="6" spans="1:10" x14ac:dyDescent="0.2">
      <c r="A6" s="15"/>
      <c r="B6" s="6">
        <v>1</v>
      </c>
      <c r="C6" s="6">
        <v>16.8</v>
      </c>
      <c r="D6" s="6">
        <f t="shared" si="0"/>
        <v>5.9523809523809521E-2</v>
      </c>
      <c r="E6" s="21">
        <f t="shared" si="1"/>
        <v>0.10309826235529031</v>
      </c>
      <c r="F6" s="6">
        <v>3.4</v>
      </c>
      <c r="G6" s="23">
        <f>F6/(PI()*0.025*0.025)*0.001-$G$4</f>
        <v>1.4260282901033821</v>
      </c>
      <c r="I6" s="7"/>
      <c r="J6" s="1"/>
    </row>
    <row r="7" spans="1:10" x14ac:dyDescent="0.2">
      <c r="A7" s="15"/>
      <c r="B7" s="6">
        <v>5</v>
      </c>
      <c r="C7" s="6">
        <v>18</v>
      </c>
      <c r="D7" s="6">
        <f t="shared" si="0"/>
        <v>0.27777777777777779</v>
      </c>
      <c r="E7" s="21">
        <f t="shared" si="1"/>
        <v>0.48112522432468818</v>
      </c>
      <c r="F7" s="6">
        <v>14</v>
      </c>
      <c r="G7" s="23">
        <f>F7/(PI()*0.025*0.025)*0.001-$G$4</f>
        <v>6.8245639597804715</v>
      </c>
      <c r="I7" s="7"/>
      <c r="J7" s="1"/>
    </row>
    <row r="8" spans="1:10" x14ac:dyDescent="0.2">
      <c r="A8" s="16"/>
      <c r="B8" s="5">
        <v>10</v>
      </c>
      <c r="C8" s="5">
        <v>16</v>
      </c>
      <c r="D8" s="5">
        <f t="shared" si="0"/>
        <v>0.625</v>
      </c>
      <c r="E8" s="22">
        <f t="shared" si="1"/>
        <v>1.0825317547305484</v>
      </c>
      <c r="F8" s="5">
        <v>27</v>
      </c>
      <c r="G8" s="24">
        <f>F8/(PI()*0.025*0.025)*0.001-$G$4</f>
        <v>13.445409592403317</v>
      </c>
      <c r="I8" s="7"/>
      <c r="J8" s="1"/>
    </row>
    <row r="9" spans="1:10" ht="15.75" x14ac:dyDescent="0.3">
      <c r="A9" s="12" t="s">
        <v>43</v>
      </c>
      <c r="B9" s="4">
        <v>0.1</v>
      </c>
      <c r="C9" s="4">
        <v>18.5</v>
      </c>
      <c r="D9" s="4">
        <f t="shared" si="0"/>
        <v>5.4054054054054057E-3</v>
      </c>
      <c r="E9" s="20">
        <f t="shared" si="1"/>
        <v>9.3624367976696075E-3</v>
      </c>
      <c r="F9" s="4">
        <v>3.2</v>
      </c>
      <c r="G9" s="13">
        <f>F9/(PI()*0.025*0.025)*0.001</f>
        <v>1.6297466172610082</v>
      </c>
      <c r="I9" s="7"/>
    </row>
    <row r="10" spans="1:10" x14ac:dyDescent="0.2">
      <c r="A10" s="14"/>
      <c r="B10" s="6">
        <v>0.5</v>
      </c>
      <c r="C10" s="6">
        <v>18</v>
      </c>
      <c r="D10" s="6">
        <f t="shared" si="0"/>
        <v>2.7777777777777776E-2</v>
      </c>
      <c r="E10" s="21">
        <f t="shared" si="1"/>
        <v>4.8112522432468816E-2</v>
      </c>
      <c r="F10" s="6">
        <v>10</v>
      </c>
      <c r="G10" s="23">
        <f>F10/(PI()*0.025*0.025)*0.001-$G$9</f>
        <v>3.4632115616796417</v>
      </c>
      <c r="I10" s="7"/>
    </row>
    <row r="11" spans="1:10" x14ac:dyDescent="0.2">
      <c r="A11" s="15"/>
      <c r="B11" s="6">
        <v>1</v>
      </c>
      <c r="C11" s="6">
        <v>18</v>
      </c>
      <c r="D11" s="6">
        <f t="shared" si="0"/>
        <v>5.5555555555555552E-2</v>
      </c>
      <c r="E11" s="21">
        <f t="shared" si="1"/>
        <v>9.6225044864937631E-2</v>
      </c>
      <c r="F11" s="6">
        <v>17</v>
      </c>
      <c r="G11" s="23">
        <f>F11/(PI()*0.025*0.025)*0.001-$G$9</f>
        <v>7.0282822869380963</v>
      </c>
      <c r="I11" s="7"/>
    </row>
    <row r="12" spans="1:10" x14ac:dyDescent="0.2">
      <c r="A12" s="15"/>
      <c r="B12" s="6">
        <v>5</v>
      </c>
      <c r="C12" s="6">
        <v>17.5</v>
      </c>
      <c r="D12" s="6">
        <f t="shared" si="0"/>
        <v>0.2857142857142857</v>
      </c>
      <c r="E12" s="21">
        <f t="shared" si="1"/>
        <v>0.49487165930539351</v>
      </c>
      <c r="F12" s="6">
        <v>66</v>
      </c>
      <c r="G12" s="23">
        <f>F12/(PI()*0.025*0.025)*0.001-$G$9</f>
        <v>31.983777363747283</v>
      </c>
      <c r="I12" s="7"/>
    </row>
    <row r="13" spans="1:10" x14ac:dyDescent="0.2">
      <c r="A13" s="16"/>
      <c r="B13" s="5">
        <v>10</v>
      </c>
      <c r="C13" s="5">
        <v>18</v>
      </c>
      <c r="D13" s="5">
        <f t="shared" si="0"/>
        <v>0.55555555555555558</v>
      </c>
      <c r="E13" s="22">
        <f t="shared" si="1"/>
        <v>0.96225044864937637</v>
      </c>
      <c r="F13" s="5">
        <v>88</v>
      </c>
      <c r="G13" s="24">
        <f>F13/(PI()*0.025*0.025)*0.001-$G$9</f>
        <v>43.188285357416717</v>
      </c>
      <c r="I13" s="7"/>
    </row>
    <row r="14" spans="1:10" ht="15.75" x14ac:dyDescent="0.3">
      <c r="A14" s="12" t="s">
        <v>44</v>
      </c>
      <c r="B14" s="4">
        <v>0.1</v>
      </c>
      <c r="C14" s="4">
        <v>18</v>
      </c>
      <c r="D14" s="4">
        <f t="shared" si="0"/>
        <v>5.5555555555555558E-3</v>
      </c>
      <c r="E14" s="20">
        <f t="shared" si="1"/>
        <v>9.6225044864937624E-3</v>
      </c>
      <c r="F14" s="4">
        <v>5.4</v>
      </c>
      <c r="G14" s="13">
        <f>F14/(PI()*0.025*0.025)*0.001</f>
        <v>2.7501974166279517</v>
      </c>
      <c r="I14" s="7"/>
    </row>
    <row r="15" spans="1:10" x14ac:dyDescent="0.2">
      <c r="A15" s="14"/>
      <c r="B15" s="6">
        <v>0.5</v>
      </c>
      <c r="C15" s="6">
        <v>17.5</v>
      </c>
      <c r="D15" s="6">
        <f t="shared" si="0"/>
        <v>2.8571428571428571E-2</v>
      </c>
      <c r="E15" s="21">
        <f t="shared" si="1"/>
        <v>4.9487165930539347E-2</v>
      </c>
      <c r="F15" s="6">
        <v>14</v>
      </c>
      <c r="G15" s="23">
        <f>F15/(PI()*0.025*0.025)*0.001-$G$14</f>
        <v>4.3799440338889593</v>
      </c>
      <c r="I15" s="7"/>
    </row>
    <row r="16" spans="1:10" x14ac:dyDescent="0.2">
      <c r="A16" s="15"/>
      <c r="B16" s="6">
        <v>1</v>
      </c>
      <c r="C16" s="6">
        <v>18</v>
      </c>
      <c r="D16" s="6">
        <f t="shared" si="0"/>
        <v>5.5555555555555552E-2</v>
      </c>
      <c r="E16" s="21">
        <f t="shared" si="1"/>
        <v>9.6225044864937631E-2</v>
      </c>
      <c r="F16" s="6">
        <v>25</v>
      </c>
      <c r="G16" s="23">
        <f>F16/(PI()*0.025*0.025)*0.001-$G$14</f>
        <v>9.9821980307236746</v>
      </c>
      <c r="I16" s="7"/>
    </row>
    <row r="17" spans="1:17" x14ac:dyDescent="0.2">
      <c r="A17" s="15"/>
      <c r="B17" s="6">
        <v>5</v>
      </c>
      <c r="C17" s="6">
        <v>18.5</v>
      </c>
      <c r="D17" s="6">
        <f t="shared" si="0"/>
        <v>0.27027027027027029</v>
      </c>
      <c r="E17" s="21">
        <f t="shared" si="1"/>
        <v>0.46812183988348038</v>
      </c>
      <c r="F17" s="6">
        <v>70</v>
      </c>
      <c r="G17" s="23">
        <f>F17/(PI()*0.025*0.025)*0.001-$G$14</f>
        <v>32.900509835956598</v>
      </c>
      <c r="I17" s="7"/>
    </row>
    <row r="18" spans="1:17" x14ac:dyDescent="0.2">
      <c r="A18" s="16"/>
      <c r="B18" s="5">
        <v>10</v>
      </c>
      <c r="C18" s="5">
        <v>18</v>
      </c>
      <c r="D18" s="5">
        <f t="shared" si="0"/>
        <v>0.55555555555555558</v>
      </c>
      <c r="E18" s="22">
        <f t="shared" si="1"/>
        <v>0.96225044864937637</v>
      </c>
      <c r="F18" s="5">
        <v>132</v>
      </c>
      <c r="G18" s="24">
        <f>F18/(PI()*0.025*0.025)*0.001-$G$14</f>
        <v>64.476850545388629</v>
      </c>
      <c r="I18" s="7"/>
    </row>
    <row r="19" spans="1:17" x14ac:dyDescent="0.2">
      <c r="A19" s="8"/>
      <c r="B19" s="8"/>
      <c r="C19" s="8"/>
      <c r="D19" s="8"/>
      <c r="E19" s="10"/>
      <c r="F19" s="8"/>
      <c r="G19" s="11"/>
      <c r="I19" s="7"/>
    </row>
    <row r="20" spans="1:17" x14ac:dyDescent="0.2">
      <c r="F20" s="8"/>
      <c r="H20" s="2"/>
      <c r="I20" s="7"/>
    </row>
    <row r="21" spans="1:17" x14ac:dyDescent="0.2">
      <c r="A21" s="9" t="s">
        <v>34</v>
      </c>
      <c r="F21" s="8"/>
      <c r="H21" s="2"/>
      <c r="I21" s="7"/>
    </row>
    <row r="22" spans="1:17" x14ac:dyDescent="0.2">
      <c r="A22" s="3" t="s">
        <v>32</v>
      </c>
      <c r="H22" s="2"/>
      <c r="I22" s="7"/>
    </row>
    <row r="23" spans="1:17" ht="14.25" x14ac:dyDescent="0.2">
      <c r="A23" s="3" t="s">
        <v>33</v>
      </c>
      <c r="H23" s="2"/>
      <c r="I23" s="7"/>
    </row>
    <row r="24" spans="1:17" x14ac:dyDescent="0.2">
      <c r="A24" s="3" t="s">
        <v>31</v>
      </c>
      <c r="B24" s="3">
        <v>0.1</v>
      </c>
      <c r="C24" s="3" t="s">
        <v>3</v>
      </c>
      <c r="H24" s="2"/>
      <c r="I24" s="7"/>
    </row>
    <row r="25" spans="1:17" x14ac:dyDescent="0.2">
      <c r="A25" s="3" t="s">
        <v>29</v>
      </c>
      <c r="B25" s="3">
        <v>1E-3</v>
      </c>
      <c r="C25" s="3" t="s">
        <v>30</v>
      </c>
      <c r="H25" s="2"/>
      <c r="I25" s="7"/>
    </row>
    <row r="27" spans="1:17" x14ac:dyDescent="0.2">
      <c r="A27" s="3" t="s">
        <v>47</v>
      </c>
      <c r="E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x14ac:dyDescent="0.2">
      <c r="A28" s="3" t="s">
        <v>48</v>
      </c>
      <c r="E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x14ac:dyDescent="0.2">
      <c r="A29" s="3" t="s">
        <v>49</v>
      </c>
      <c r="E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x14ac:dyDescent="0.2">
      <c r="A30" s="3" t="s">
        <v>5</v>
      </c>
      <c r="B30" s="3" t="s">
        <v>13</v>
      </c>
      <c r="E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x14ac:dyDescent="0.2">
      <c r="A31" s="3" t="s">
        <v>6</v>
      </c>
      <c r="B31" s="3" t="s">
        <v>14</v>
      </c>
      <c r="E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3" t="s">
        <v>7</v>
      </c>
      <c r="B32" s="3" t="s">
        <v>14</v>
      </c>
      <c r="E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3" t="s">
        <v>18</v>
      </c>
      <c r="B33" s="3" t="s">
        <v>24</v>
      </c>
      <c r="E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3" t="s">
        <v>19</v>
      </c>
      <c r="B34" s="3" t="s">
        <v>25</v>
      </c>
      <c r="E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3" t="s">
        <v>20</v>
      </c>
      <c r="B35" s="3" t="s">
        <v>26</v>
      </c>
      <c r="E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3" t="s">
        <v>8</v>
      </c>
      <c r="B36" s="3" t="s">
        <v>15</v>
      </c>
      <c r="E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3" t="s">
        <v>9</v>
      </c>
      <c r="B37" s="3" t="s">
        <v>16</v>
      </c>
      <c r="E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3" t="s">
        <v>10</v>
      </c>
      <c r="B38" s="3" t="s">
        <v>16</v>
      </c>
      <c r="E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3" t="s">
        <v>21</v>
      </c>
      <c r="B39" s="3" t="s">
        <v>27</v>
      </c>
      <c r="E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3" t="s">
        <v>22</v>
      </c>
      <c r="B40" s="3" t="s">
        <v>27</v>
      </c>
      <c r="E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3" t="s">
        <v>23</v>
      </c>
      <c r="B41" s="3" t="s">
        <v>27</v>
      </c>
      <c r="E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3" t="s">
        <v>17</v>
      </c>
      <c r="B42" s="3" t="s">
        <v>12</v>
      </c>
      <c r="E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3" t="s">
        <v>11</v>
      </c>
      <c r="B43" s="3" t="s">
        <v>12</v>
      </c>
      <c r="E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x14ac:dyDescent="0.2">
      <c r="A44" s="3" t="s">
        <v>28</v>
      </c>
      <c r="B44" s="3">
        <f>10^-6</f>
        <v>9.9999999999999995E-7</v>
      </c>
      <c r="E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x14ac:dyDescent="0.2">
      <c r="A45" s="3" t="s">
        <v>29</v>
      </c>
      <c r="B45" s="3">
        <v>1E-3</v>
      </c>
      <c r="E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x14ac:dyDescent="0.2">
      <c r="E46" s="26"/>
      <c r="I46" s="27"/>
      <c r="J46" s="27"/>
      <c r="K46" s="25"/>
      <c r="L46" s="25"/>
      <c r="M46" s="25"/>
      <c r="N46" s="25"/>
      <c r="O46" s="25"/>
      <c r="P46" s="25"/>
      <c r="Q46" s="25"/>
    </row>
    <row r="47" spans="1:17" x14ac:dyDescent="0.2">
      <c r="E47" s="26"/>
      <c r="I47" s="27"/>
      <c r="J47" s="27"/>
      <c r="K47" s="25"/>
      <c r="L47" s="25"/>
      <c r="M47" s="25"/>
      <c r="N47" s="25"/>
      <c r="O47" s="25"/>
      <c r="P47" s="25"/>
      <c r="Q47" s="25"/>
    </row>
    <row r="48" spans="1:17" x14ac:dyDescent="0.2">
      <c r="A48" s="9" t="s">
        <v>50</v>
      </c>
    </row>
    <row r="49" spans="1:5" ht="15.75" x14ac:dyDescent="0.3">
      <c r="B49" s="4" t="s">
        <v>1</v>
      </c>
      <c r="C49" s="17" t="s">
        <v>36</v>
      </c>
      <c r="D49" s="4" t="s">
        <v>46</v>
      </c>
      <c r="E49" s="4" t="s">
        <v>45</v>
      </c>
    </row>
    <row r="50" spans="1:5" ht="14.25" x14ac:dyDescent="0.2">
      <c r="A50" s="8"/>
      <c r="B50" s="5" t="s">
        <v>37</v>
      </c>
      <c r="C50" s="16" t="s">
        <v>2</v>
      </c>
      <c r="D50" s="5"/>
      <c r="E50" s="5"/>
    </row>
    <row r="51" spans="1:5" ht="15.75" x14ac:dyDescent="0.3">
      <c r="A51" s="12" t="s">
        <v>42</v>
      </c>
      <c r="B51" s="4">
        <v>0.1</v>
      </c>
      <c r="C51" s="17">
        <v>15.2</v>
      </c>
      <c r="D51" s="28">
        <v>5.3618954919315662E-4</v>
      </c>
      <c r="E51" s="31">
        <v>5.4753852498415759E-2</v>
      </c>
    </row>
    <row r="52" spans="1:5" x14ac:dyDescent="0.2">
      <c r="A52" s="14"/>
      <c r="B52" s="6">
        <v>0.5</v>
      </c>
      <c r="C52" s="15">
        <v>16.399999999999999</v>
      </c>
      <c r="D52" s="29">
        <v>2.2780404317616792E-3</v>
      </c>
      <c r="E52" s="32">
        <v>5.6224341416496584E-2</v>
      </c>
    </row>
    <row r="53" spans="1:5" x14ac:dyDescent="0.2">
      <c r="A53" s="15"/>
      <c r="B53" s="6">
        <v>1</v>
      </c>
      <c r="C53" s="15">
        <v>16.8</v>
      </c>
      <c r="D53" s="29">
        <v>4.3399861649456211E-3</v>
      </c>
      <c r="E53" s="32">
        <v>9.467942768963003E-2</v>
      </c>
    </row>
    <row r="54" spans="1:5" x14ac:dyDescent="0.2">
      <c r="A54" s="15"/>
      <c r="B54" s="6">
        <v>5</v>
      </c>
      <c r="C54" s="15">
        <v>18</v>
      </c>
      <c r="D54" s="29">
        <v>1.8900506291861761E-2</v>
      </c>
      <c r="E54" s="32">
        <v>0.38226332589435841</v>
      </c>
    </row>
    <row r="55" spans="1:5" x14ac:dyDescent="0.2">
      <c r="A55" s="16"/>
      <c r="B55" s="5">
        <v>10</v>
      </c>
      <c r="C55" s="16">
        <v>16</v>
      </c>
      <c r="D55" s="30">
        <v>4.784165777593833E-2</v>
      </c>
      <c r="E55" s="33">
        <v>0.84181229720384609</v>
      </c>
    </row>
    <row r="56" spans="1:5" ht="15.75" x14ac:dyDescent="0.3">
      <c r="A56" s="12" t="s">
        <v>43</v>
      </c>
      <c r="B56" s="4">
        <v>0.1</v>
      </c>
      <c r="C56" s="17">
        <v>18.5</v>
      </c>
      <c r="D56" s="28">
        <v>3.6392315468146012E-4</v>
      </c>
      <c r="E56" s="31">
        <v>0.10175680656219888</v>
      </c>
    </row>
    <row r="57" spans="1:5" x14ac:dyDescent="0.2">
      <c r="A57" s="14"/>
      <c r="B57" s="6">
        <v>0.5</v>
      </c>
      <c r="C57" s="15">
        <v>18</v>
      </c>
      <c r="D57" s="29">
        <v>1.8912627300881266E-3</v>
      </c>
      <c r="E57" s="32">
        <v>0.19549268680829429</v>
      </c>
    </row>
    <row r="58" spans="1:5" x14ac:dyDescent="0.2">
      <c r="A58" s="15"/>
      <c r="B58" s="6">
        <v>1</v>
      </c>
      <c r="C58" s="15">
        <v>18</v>
      </c>
      <c r="D58" s="29">
        <v>3.7806890863958491E-3</v>
      </c>
      <c r="E58" s="32">
        <v>0.39264276510242008</v>
      </c>
    </row>
    <row r="59" spans="1:5" x14ac:dyDescent="0.2">
      <c r="A59" s="15"/>
      <c r="B59" s="6">
        <v>5</v>
      </c>
      <c r="C59" s="15">
        <v>17.5</v>
      </c>
      <c r="D59" s="29">
        <v>1.9995957109076781E-2</v>
      </c>
      <c r="E59" s="32">
        <v>1.8282867735872979</v>
      </c>
    </row>
    <row r="60" spans="1:5" x14ac:dyDescent="0.2">
      <c r="A60" s="16"/>
      <c r="B60" s="5">
        <v>10</v>
      </c>
      <c r="C60" s="16">
        <v>18</v>
      </c>
      <c r="D60" s="30">
        <v>3.780082887273685E-2</v>
      </c>
      <c r="E60" s="33">
        <v>2.3998510640029962</v>
      </c>
    </row>
    <row r="61" spans="1:5" ht="15.75" x14ac:dyDescent="0.3">
      <c r="A61" s="12" t="s">
        <v>44</v>
      </c>
      <c r="B61" s="4">
        <v>0.1</v>
      </c>
      <c r="C61" s="17">
        <v>18</v>
      </c>
      <c r="D61" s="28">
        <v>3.8408258618851765E-4</v>
      </c>
      <c r="E61" s="31">
        <v>0.16105347873435855</v>
      </c>
    </row>
    <row r="62" spans="1:5" x14ac:dyDescent="0.2">
      <c r="A62" s="14"/>
      <c r="B62" s="6">
        <v>0.5</v>
      </c>
      <c r="C62" s="15">
        <v>17.5</v>
      </c>
      <c r="D62" s="29">
        <v>2.0008078335193055E-3</v>
      </c>
      <c r="E62" s="32">
        <v>0.25223026945953764</v>
      </c>
    </row>
    <row r="63" spans="1:5" x14ac:dyDescent="0.2">
      <c r="A63" s="15"/>
      <c r="B63" s="6">
        <v>1</v>
      </c>
      <c r="C63" s="15">
        <v>18</v>
      </c>
      <c r="D63" s="29">
        <v>3.7806890863958491E-3</v>
      </c>
      <c r="E63" s="32">
        <v>0.55600213567421963</v>
      </c>
    </row>
    <row r="64" spans="1:5" x14ac:dyDescent="0.2">
      <c r="A64" s="15"/>
      <c r="B64" s="6">
        <v>5</v>
      </c>
      <c r="C64" s="15">
        <v>18.5</v>
      </c>
      <c r="D64" s="29">
        <v>1.789266990126431E-2</v>
      </c>
      <c r="E64" s="32">
        <v>1.7790269097180937</v>
      </c>
    </row>
    <row r="65" spans="1:5" x14ac:dyDescent="0.2">
      <c r="A65" s="16"/>
      <c r="B65" s="5">
        <v>10</v>
      </c>
      <c r="C65" s="16">
        <v>18</v>
      </c>
      <c r="D65" s="30">
        <v>3.780082887273685E-2</v>
      </c>
      <c r="E65" s="33">
        <v>3.5823802786241208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Raw data</vt:lpstr>
      <vt:lpstr>Figure 6b</vt:lpstr>
      <vt:lpstr>Δh</vt:lpstr>
      <vt:lpstr>ΔV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</dc:creator>
  <cp:lastModifiedBy>Milan</cp:lastModifiedBy>
  <dcterms:created xsi:type="dcterms:W3CDTF">1996-10-14T23:33:28Z</dcterms:created>
  <dcterms:modified xsi:type="dcterms:W3CDTF">2017-10-04T10:54:39Z</dcterms:modified>
</cp:coreProperties>
</file>